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li\Desktop\Institucional\wix\"/>
    </mc:Choice>
  </mc:AlternateContent>
  <bookViews>
    <workbookView showSheetTabs="0" xWindow="240" yWindow="90" windowWidth="20115" windowHeight="8520"/>
  </bookViews>
  <sheets>
    <sheet name="Markup" sheetId="1" r:id="rId1"/>
  </sheets>
  <calcPr calcId="171027"/>
</workbook>
</file>

<file path=xl/calcChain.xml><?xml version="1.0" encoding="utf-8"?>
<calcChain xmlns="http://schemas.openxmlformats.org/spreadsheetml/2006/main">
  <c r="I4" i="1" l="1"/>
  <c r="L20" i="1" l="1"/>
  <c r="F19" i="1"/>
  <c r="F18" i="1"/>
  <c r="H14" i="1"/>
  <c r="H15" i="1" s="1"/>
  <c r="H16" i="1" s="1"/>
  <c r="H17" i="1" s="1"/>
  <c r="L13" i="1"/>
  <c r="L22" i="1" s="1"/>
  <c r="L25" i="1" s="1"/>
  <c r="L26" i="1" s="1"/>
  <c r="F20" i="1"/>
  <c r="F16" i="1"/>
  <c r="F14" i="1"/>
  <c r="F15" i="1"/>
  <c r="F22" i="1" s="1"/>
  <c r="B14" i="1"/>
  <c r="B15" i="1" s="1"/>
  <c r="B16" i="1" s="1"/>
  <c r="B17" i="1" s="1"/>
  <c r="B21" i="1"/>
  <c r="B22" i="1" s="1"/>
  <c r="H18" i="1" l="1"/>
  <c r="H19" i="1" s="1"/>
  <c r="H20" i="1" s="1"/>
  <c r="H21" i="1" s="1"/>
  <c r="H22" i="1" s="1"/>
  <c r="H25" i="1" s="1"/>
  <c r="H26" i="1" s="1"/>
  <c r="H29" i="1" s="1"/>
  <c r="H30" i="1" s="1"/>
  <c r="L29" i="1"/>
</calcChain>
</file>

<file path=xl/sharedStrings.xml><?xml version="1.0" encoding="utf-8"?>
<sst xmlns="http://schemas.openxmlformats.org/spreadsheetml/2006/main" count="43" uniqueCount="41">
  <si>
    <t>1 - Cálculo do Custo da Mercadoria</t>
  </si>
  <si>
    <t>Item</t>
  </si>
  <si>
    <t>Especificação</t>
  </si>
  <si>
    <t>%</t>
  </si>
  <si>
    <t>Indicador/Valor</t>
  </si>
  <si>
    <t>Valor da Compra</t>
  </si>
  <si>
    <t>IPI (+)</t>
  </si>
  <si>
    <t>Valor Total da Compra</t>
  </si>
  <si>
    <t>Crédito do ICMS (-)</t>
  </si>
  <si>
    <t xml:space="preserve">Frete s/Compras </t>
  </si>
  <si>
    <t>ICMS s/Frete (-)</t>
  </si>
  <si>
    <t>Outros Custos (+)</t>
  </si>
  <si>
    <t xml:space="preserve">CUSTO DA MERCADORIA </t>
  </si>
  <si>
    <t>2 - Apuração dos Custos Fixos Mensais (Atualizados)</t>
  </si>
  <si>
    <t>Total dos Custo Fixos Mensais</t>
  </si>
  <si>
    <t>3 - Vendas Médias Mensais</t>
  </si>
  <si>
    <t>Vendas médias mensais</t>
  </si>
  <si>
    <t>4 -% de Incidências sobre o Preço de Venda</t>
  </si>
  <si>
    <t>Dias</t>
  </si>
  <si>
    <t>Taxa</t>
  </si>
  <si>
    <t>% do Custo Fixo sobre Venda Mensais ( Item 9/Item 10)</t>
  </si>
  <si>
    <t>ICMS sobre Vendas</t>
  </si>
  <si>
    <t>Comissões</t>
  </si>
  <si>
    <t>Fretes s/Vendas</t>
  </si>
  <si>
    <t>Custo Financeiro sobre Vendas (Dias e Taxa)</t>
  </si>
  <si>
    <t>Lucro Desejado sobre Vendas</t>
  </si>
  <si>
    <t>% Total das Incidências</t>
  </si>
  <si>
    <t>5  - Cálculo do Mark Up</t>
  </si>
  <si>
    <t>Mark Up Divisor ( 100- Total das Incidências)/100</t>
  </si>
  <si>
    <t>Mark Up Multiplicador ( 100 / Mark Up Divisor)/100</t>
  </si>
  <si>
    <t>6  -  Cálculo do Preço de Venda</t>
  </si>
  <si>
    <t>Preço de Venda Calculado</t>
  </si>
  <si>
    <t>Preço de Venda a ser Praticado (Decisão)</t>
  </si>
  <si>
    <t>Crédito do PIS (-)</t>
  </si>
  <si>
    <t>Crédito do COFINS (-)</t>
  </si>
  <si>
    <t>Outros Custos Variáveis</t>
  </si>
  <si>
    <t>Pis e cofins</t>
  </si>
  <si>
    <t>Cartão de Crédito</t>
  </si>
  <si>
    <t>www.valini.com.br</t>
  </si>
  <si>
    <t>SIMULADOR DO CÁLCULO DO PREÇO DE VENDAS - COMERCIAL</t>
  </si>
  <si>
    <t>As células em amarelo são simuláveis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</si>
</sst>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u/>
      <sz val="16"/>
      <color theme="0"/>
      <name val="Cambria"/>
      <family val="2"/>
    </font>
    <font>
      <b/>
      <sz val="11"/>
      <color theme="0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153E"/>
        <bgColor indexed="64"/>
      </patternFill>
    </fill>
    <fill>
      <patternFill patternType="solid">
        <fgColor rgb="FF001F3E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/>
      <bottom style="thick">
        <color theme="3" tint="-0.499984740745262"/>
      </bottom>
      <diagonal/>
    </border>
    <border>
      <left style="double">
        <color indexed="64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/>
      <right style="double">
        <color indexed="64"/>
      </right>
      <top/>
      <bottom style="thick">
        <color theme="3" tint="-0.499984740745262"/>
      </bottom>
      <diagonal/>
    </border>
    <border>
      <left style="double">
        <color indexed="64"/>
      </left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 style="thick">
        <color theme="3" tint="-0.499984740745262"/>
      </top>
      <bottom style="hair">
        <color theme="3" tint="-0.499984740745262"/>
      </bottom>
      <diagonal/>
    </border>
    <border>
      <left style="double">
        <color indexed="64"/>
      </left>
      <right/>
      <top style="thick">
        <color theme="3" tint="-0.499984740745262"/>
      </top>
      <bottom style="hair">
        <color theme="3" tint="-0.499984740745262"/>
      </bottom>
      <diagonal/>
    </border>
    <border>
      <left/>
      <right/>
      <top style="thick">
        <color theme="3" tint="-0.499984740745262"/>
      </top>
      <bottom style="hair">
        <color theme="3" tint="-0.499984740745262"/>
      </bottom>
      <diagonal/>
    </border>
    <border>
      <left/>
      <right style="double">
        <color indexed="64"/>
      </right>
      <top style="thick">
        <color theme="3" tint="-0.499984740745262"/>
      </top>
      <bottom style="hair">
        <color theme="3" tint="-0.499984740745262"/>
      </bottom>
      <diagonal/>
    </border>
    <border>
      <left style="double">
        <color indexed="64"/>
      </left>
      <right style="thick">
        <color theme="3" tint="-0.499984740745262"/>
      </right>
      <top style="thick">
        <color theme="3" tint="-0.499984740745262"/>
      </top>
      <bottom style="hair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 style="hair">
        <color theme="3" tint="-0.499984740745262"/>
      </top>
      <bottom style="hair">
        <color theme="3" tint="-0.499984740745262"/>
      </bottom>
      <diagonal/>
    </border>
    <border>
      <left style="double">
        <color indexed="64"/>
      </left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 style="double">
        <color indexed="64"/>
      </left>
      <right style="thick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/>
      <right style="double">
        <color indexed="64"/>
      </right>
      <top style="hair">
        <color theme="3" tint="-0.499984740745262"/>
      </top>
      <bottom style="hair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 style="hair">
        <color theme="3" tint="-0.499984740745262"/>
      </top>
      <bottom style="thick">
        <color theme="3" tint="-0.499984740745262"/>
      </bottom>
      <diagonal/>
    </border>
    <border>
      <left style="double">
        <color indexed="64"/>
      </left>
      <right/>
      <top style="hair">
        <color theme="3" tint="-0.499984740745262"/>
      </top>
      <bottom style="thick">
        <color theme="3" tint="-0.499984740745262"/>
      </bottom>
      <diagonal/>
    </border>
    <border>
      <left/>
      <right/>
      <top style="hair">
        <color theme="3" tint="-0.499984740745262"/>
      </top>
      <bottom style="thick">
        <color theme="3" tint="-0.499984740745262"/>
      </bottom>
      <diagonal/>
    </border>
    <border>
      <left/>
      <right style="double">
        <color indexed="64"/>
      </right>
      <top style="hair">
        <color theme="3" tint="-0.499984740745262"/>
      </top>
      <bottom style="thick">
        <color theme="3" tint="-0.499984740745262"/>
      </bottom>
      <diagonal/>
    </border>
    <border>
      <left style="double">
        <color indexed="64"/>
      </left>
      <right style="thick">
        <color theme="3" tint="-0.499984740745262"/>
      </right>
      <top style="hair">
        <color theme="3" tint="-0.499984740745262"/>
      </top>
      <bottom style="thick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 style="thick">
        <color theme="3" tint="-0.499984740745262"/>
      </top>
      <bottom style="thick">
        <color theme="3" tint="-0.499984740745262"/>
      </bottom>
      <diagonal/>
    </border>
    <border>
      <left style="double">
        <color indexed="64"/>
      </left>
      <right style="double">
        <color indexed="64"/>
      </right>
      <top style="thick">
        <color theme="3" tint="-0.499984740745262"/>
      </top>
      <bottom style="thick">
        <color theme="3" tint="-0.499984740745262"/>
      </bottom>
      <diagonal/>
    </border>
    <border>
      <left style="double">
        <color indexed="64"/>
      </left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  <border>
      <left style="medium">
        <color theme="3" tint="-0.499984740745262"/>
      </left>
      <right style="double">
        <color indexed="64"/>
      </right>
      <top style="thick">
        <color theme="3" tint="-0.499984740745262"/>
      </top>
      <bottom style="thick">
        <color theme="3" tint="-0.499984740745262"/>
      </bottom>
      <diagonal/>
    </border>
    <border>
      <left style="double">
        <color indexed="64"/>
      </left>
      <right/>
      <top style="thick">
        <color theme="3" tint="-0.499984740745262"/>
      </top>
      <bottom style="thick">
        <color theme="3" tint="-0.499984740745262"/>
      </bottom>
      <diagonal/>
    </border>
    <border>
      <left style="medium">
        <color theme="3" tint="-0.499984740745262"/>
      </left>
      <right style="double">
        <color indexed="64"/>
      </right>
      <top style="hair">
        <color theme="3" tint="-0.499984740745262"/>
      </top>
      <bottom style="hair">
        <color theme="3" tint="-0.499984740745262"/>
      </bottom>
      <diagonal/>
    </border>
    <border>
      <left style="thick">
        <color theme="3" tint="-0.499984740745262"/>
      </left>
      <right style="double">
        <color indexed="64"/>
      </right>
      <top style="thick">
        <color theme="3" tint="-0.499984740745262"/>
      </top>
      <bottom/>
      <diagonal/>
    </border>
    <border>
      <left style="double">
        <color indexed="64"/>
      </left>
      <right style="double">
        <color indexed="64"/>
      </right>
      <top style="thick">
        <color theme="3" tint="-0.499984740745262"/>
      </top>
      <bottom/>
      <diagonal/>
    </border>
    <border>
      <left style="double">
        <color indexed="64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 style="thick">
        <color theme="3" tint="-0.499984740745262"/>
      </bottom>
      <diagonal/>
    </border>
    <border>
      <left/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indexed="64"/>
      </top>
      <bottom/>
      <diagonal/>
    </border>
    <border>
      <left style="thick">
        <color theme="3" tint="-0.499984740745262"/>
      </left>
      <right style="thick">
        <color theme="3" tint="-0.499984740745262"/>
      </right>
      <top style="thin">
        <color indexed="64"/>
      </top>
      <bottom style="thick">
        <color theme="3" tint="-0.499984740745262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indexed="64"/>
      </bottom>
      <diagonal/>
    </border>
    <border>
      <left style="thick">
        <color theme="3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10" fontId="0" fillId="0" borderId="39" xfId="2" applyNumberFormat="1" applyFont="1" applyFill="1" applyBorder="1" applyAlignment="1" applyProtection="1">
      <alignment horizontal="right"/>
    </xf>
    <xf numFmtId="10" fontId="0" fillId="0" borderId="41" xfId="2" applyNumberFormat="1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2" fillId="3" borderId="42" xfId="0" applyFont="1" applyFill="1" applyBorder="1" applyAlignment="1" applyProtection="1">
      <alignment horizontal="center"/>
    </xf>
    <xf numFmtId="10" fontId="2" fillId="3" borderId="42" xfId="2" applyNumberFormat="1" applyFont="1" applyFill="1" applyBorder="1" applyAlignment="1" applyProtection="1">
      <alignment horizontal="right"/>
    </xf>
    <xf numFmtId="0" fontId="2" fillId="4" borderId="44" xfId="0" applyFont="1" applyFill="1" applyBorder="1" applyAlignment="1" applyProtection="1">
      <alignment horizontal="center"/>
    </xf>
    <xf numFmtId="165" fontId="2" fillId="4" borderId="44" xfId="1" applyNumberFormat="1" applyFont="1" applyFill="1" applyBorder="1" applyProtection="1"/>
    <xf numFmtId="0" fontId="2" fillId="4" borderId="42" xfId="0" applyFont="1" applyFill="1" applyBorder="1" applyAlignment="1" applyProtection="1">
      <alignment horizontal="center"/>
    </xf>
    <xf numFmtId="165" fontId="2" fillId="4" borderId="42" xfId="1" applyNumberFormat="1" applyFont="1" applyFill="1" applyBorder="1" applyProtection="1"/>
    <xf numFmtId="0" fontId="0" fillId="5" borderId="0" xfId="0" applyFont="1" applyFill="1" applyAlignment="1" applyProtection="1">
      <alignment horizontal="center"/>
    </xf>
    <xf numFmtId="0" fontId="0" fillId="5" borderId="0" xfId="0" applyFont="1" applyFill="1" applyProtection="1"/>
    <xf numFmtId="0" fontId="0" fillId="0" borderId="26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/>
    </xf>
    <xf numFmtId="0" fontId="0" fillId="0" borderId="11" xfId="0" quotePrefix="1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7" xfId="0" applyFont="1" applyBorder="1" applyProtection="1"/>
    <xf numFmtId="0" fontId="0" fillId="0" borderId="18" xfId="0" applyFont="1" applyBorder="1" applyProtection="1"/>
    <xf numFmtId="0" fontId="0" fillId="0" borderId="21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0" fillId="0" borderId="39" xfId="0" applyFont="1" applyBorder="1" applyAlignment="1" applyProtection="1">
      <alignment horizontal="center"/>
    </xf>
    <xf numFmtId="0" fontId="0" fillId="0" borderId="40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/>
    </xf>
    <xf numFmtId="8" fontId="0" fillId="0" borderId="19" xfId="1" applyNumberFormat="1" applyFont="1" applyFill="1" applyBorder="1" applyProtection="1"/>
    <xf numFmtId="8" fontId="0" fillId="0" borderId="19" xfId="1" applyNumberFormat="1" applyFont="1" applyBorder="1" applyProtection="1"/>
    <xf numFmtId="8" fontId="0" fillId="4" borderId="19" xfId="1" applyNumberFormat="1" applyFont="1" applyFill="1" applyBorder="1" applyProtection="1"/>
    <xf numFmtId="8" fontId="2" fillId="3" borderId="10" xfId="0" applyNumberFormat="1" applyFont="1" applyFill="1" applyBorder="1" applyProtection="1"/>
    <xf numFmtId="0" fontId="0" fillId="0" borderId="17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20" xfId="0" applyFont="1" applyBorder="1" applyAlignment="1" applyProtection="1">
      <alignment horizontal="left"/>
    </xf>
    <xf numFmtId="0" fontId="6" fillId="3" borderId="45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6" fillId="3" borderId="48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0" fillId="0" borderId="22" xfId="0" applyFont="1" applyBorder="1" applyAlignment="1" applyProtection="1">
      <alignment horizontal="left"/>
    </xf>
    <xf numFmtId="0" fontId="0" fillId="0" borderId="23" xfId="0" applyFont="1" applyBorder="1" applyAlignment="1" applyProtection="1">
      <alignment horizontal="left"/>
    </xf>
    <xf numFmtId="0" fontId="0" fillId="0" borderId="24" xfId="0" applyFont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/>
    </xf>
    <xf numFmtId="0" fontId="0" fillId="0" borderId="27" xfId="0" applyFont="1" applyBorder="1" applyProtection="1"/>
    <xf numFmtId="0" fontId="0" fillId="0" borderId="28" xfId="0" applyFont="1" applyBorder="1" applyProtection="1"/>
    <xf numFmtId="0" fontId="0" fillId="0" borderId="37" xfId="0" applyFont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6" fillId="4" borderId="35" xfId="0" applyFont="1" applyFill="1" applyBorder="1" applyAlignment="1" applyProtection="1">
      <alignment horizontal="center"/>
    </xf>
    <xf numFmtId="0" fontId="6" fillId="4" borderId="43" xfId="0" applyFont="1" applyFill="1" applyBorder="1" applyAlignment="1" applyProtection="1">
      <alignment horizontal="center"/>
    </xf>
    <xf numFmtId="0" fontId="6" fillId="4" borderId="36" xfId="0" applyFont="1" applyFill="1" applyBorder="1" applyAlignment="1" applyProtection="1">
      <alignment horizontal="center"/>
    </xf>
    <xf numFmtId="0" fontId="2" fillId="4" borderId="37" xfId="0" applyFont="1" applyFill="1" applyBorder="1" applyAlignment="1" applyProtection="1">
      <alignment horizontal="left"/>
    </xf>
    <xf numFmtId="0" fontId="0" fillId="6" borderId="0" xfId="0" applyFont="1" applyFill="1" applyProtection="1"/>
    <xf numFmtId="0" fontId="0" fillId="6" borderId="0" xfId="0" applyFont="1" applyFill="1" applyAlignment="1" applyProtection="1">
      <alignment horizontal="center"/>
    </xf>
    <xf numFmtId="0" fontId="6" fillId="6" borderId="0" xfId="0" applyFont="1" applyFill="1" applyProtection="1"/>
    <xf numFmtId="0" fontId="0" fillId="6" borderId="0" xfId="0" applyFont="1" applyFill="1" applyBorder="1" applyAlignment="1" applyProtection="1">
      <alignment horizontal="center"/>
    </xf>
    <xf numFmtId="0" fontId="0" fillId="6" borderId="0" xfId="0" applyFont="1" applyFill="1" applyBorder="1" applyAlignment="1" applyProtection="1">
      <alignment horizontal="left"/>
    </xf>
    <xf numFmtId="164" fontId="0" fillId="6" borderId="0" xfId="0" applyNumberFormat="1" applyFont="1" applyFill="1" applyBorder="1" applyProtection="1"/>
    <xf numFmtId="10" fontId="0" fillId="6" borderId="0" xfId="2" applyNumberFormat="1" applyFont="1" applyFill="1" applyBorder="1" applyAlignment="1" applyProtection="1">
      <alignment horizontal="right"/>
    </xf>
    <xf numFmtId="43" fontId="0" fillId="6" borderId="0" xfId="1" applyFont="1" applyFill="1" applyProtection="1"/>
    <xf numFmtId="0" fontId="5" fillId="6" borderId="0" xfId="3" applyFont="1" applyFill="1" applyProtection="1"/>
    <xf numFmtId="43" fontId="0" fillId="6" borderId="0" xfId="1" applyFont="1" applyFill="1" applyBorder="1" applyProtection="1"/>
    <xf numFmtId="0" fontId="7" fillId="6" borderId="0" xfId="0" applyFont="1" applyFill="1" applyProtection="1"/>
    <xf numFmtId="0" fontId="0" fillId="7" borderId="0" xfId="0" applyFill="1"/>
    <xf numFmtId="0" fontId="8" fillId="7" borderId="0" xfId="3" applyFont="1" applyFill="1" applyAlignment="1">
      <alignment horizontal="center"/>
    </xf>
    <xf numFmtId="22" fontId="9" fillId="7" borderId="0" xfId="0" applyNumberFormat="1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0" fontId="4" fillId="8" borderId="41" xfId="2" applyNumberFormat="1" applyFont="1" applyFill="1" applyBorder="1" applyAlignment="1" applyProtection="1">
      <alignment horizontal="right"/>
      <protection locked="0"/>
    </xf>
    <xf numFmtId="10" fontId="4" fillId="8" borderId="40" xfId="2" applyNumberFormat="1" applyFont="1" applyFill="1" applyBorder="1" applyAlignment="1" applyProtection="1">
      <alignment horizontal="right"/>
      <protection locked="0"/>
    </xf>
    <xf numFmtId="10" fontId="4" fillId="8" borderId="38" xfId="0" applyNumberFormat="1" applyFont="1" applyFill="1" applyBorder="1" applyAlignment="1" applyProtection="1">
      <alignment horizontal="center"/>
      <protection locked="0"/>
    </xf>
    <xf numFmtId="0" fontId="4" fillId="8" borderId="3" xfId="0" applyFont="1" applyFill="1" applyBorder="1" applyAlignment="1" applyProtection="1">
      <alignment horizontal="center"/>
      <protection locked="0"/>
    </xf>
    <xf numFmtId="40" fontId="2" fillId="8" borderId="42" xfId="1" applyNumberFormat="1" applyFont="1" applyFill="1" applyBorder="1" applyProtection="1">
      <protection locked="0"/>
    </xf>
    <xf numFmtId="43" fontId="3" fillId="8" borderId="36" xfId="1" applyFont="1" applyFill="1" applyBorder="1" applyProtection="1">
      <protection locked="0"/>
    </xf>
    <xf numFmtId="8" fontId="0" fillId="8" borderId="25" xfId="1" applyNumberFormat="1" applyFont="1" applyFill="1" applyBorder="1" applyProtection="1">
      <protection locked="0"/>
    </xf>
    <xf numFmtId="10" fontId="4" fillId="8" borderId="31" xfId="0" applyNumberFormat="1" applyFont="1" applyFill="1" applyBorder="1" applyProtection="1">
      <protection locked="0"/>
    </xf>
    <xf numFmtId="8" fontId="4" fillId="8" borderId="15" xfId="1" applyNumberFormat="1" applyFont="1" applyFill="1" applyBorder="1" applyProtection="1">
      <protection locked="0"/>
    </xf>
    <xf numFmtId="0" fontId="6" fillId="8" borderId="0" xfId="0" applyFont="1" applyFill="1" applyProtection="1">
      <protection locked="0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53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valini.com.br/avaliacao-de-empresa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179918</xdr:colOff>
      <xdr:row>6</xdr:row>
      <xdr:rowOff>62746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89B47-E747-4384-95A8-A83801F6F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3238500" cy="1269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valini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showGridLines="0" showRowColHeaders="0" showZeros="0" tabSelected="1" zoomScale="90" zoomScaleNormal="90" workbookViewId="0">
      <selection activeCell="M15" sqref="M14:M15"/>
    </sheetView>
  </sheetViews>
  <sheetFormatPr defaultRowHeight="15" x14ac:dyDescent="0.25"/>
  <cols>
    <col min="1" max="1" width="2.85546875" style="71" customWidth="1"/>
    <col min="2" max="2" width="5.140625" style="72" bestFit="1" customWidth="1"/>
    <col min="3" max="3" width="40.7109375" style="71" bestFit="1" customWidth="1"/>
    <col min="4" max="4" width="4.7109375" style="71" bestFit="1" customWidth="1"/>
    <col min="5" max="5" width="7.140625" style="71" bestFit="1" customWidth="1"/>
    <col min="6" max="6" width="15" style="71" bestFit="1" customWidth="1"/>
    <col min="7" max="7" width="2.85546875" style="71" customWidth="1"/>
    <col min="8" max="8" width="3" style="71" bestFit="1" customWidth="1"/>
    <col min="9" max="9" width="40.7109375" style="71" bestFit="1" customWidth="1"/>
    <col min="10" max="257" width="9.140625" style="71"/>
    <col min="258" max="258" width="12.28515625" style="71" customWidth="1"/>
    <col min="259" max="259" width="39.5703125" style="71" bestFit="1" customWidth="1"/>
    <col min="260" max="260" width="7.7109375" style="71" customWidth="1"/>
    <col min="261" max="261" width="8.85546875" style="71" customWidth="1"/>
    <col min="262" max="262" width="18.42578125" style="71" customWidth="1"/>
    <col min="263" max="513" width="9.140625" style="71"/>
    <col min="514" max="514" width="12.28515625" style="71" customWidth="1"/>
    <col min="515" max="515" width="39.5703125" style="71" bestFit="1" customWidth="1"/>
    <col min="516" max="516" width="7.7109375" style="71" customWidth="1"/>
    <col min="517" max="517" width="8.85546875" style="71" customWidth="1"/>
    <col min="518" max="518" width="18.42578125" style="71" customWidth="1"/>
    <col min="519" max="769" width="9.140625" style="71"/>
    <col min="770" max="770" width="12.28515625" style="71" customWidth="1"/>
    <col min="771" max="771" width="39.5703125" style="71" bestFit="1" customWidth="1"/>
    <col min="772" max="772" width="7.7109375" style="71" customWidth="1"/>
    <col min="773" max="773" width="8.85546875" style="71" customWidth="1"/>
    <col min="774" max="774" width="18.42578125" style="71" customWidth="1"/>
    <col min="775" max="1025" width="9.140625" style="71"/>
    <col min="1026" max="1026" width="12.28515625" style="71" customWidth="1"/>
    <col min="1027" max="1027" width="39.5703125" style="71" bestFit="1" customWidth="1"/>
    <col min="1028" max="1028" width="7.7109375" style="71" customWidth="1"/>
    <col min="1029" max="1029" width="8.85546875" style="71" customWidth="1"/>
    <col min="1030" max="1030" width="18.42578125" style="71" customWidth="1"/>
    <col min="1031" max="1281" width="9.140625" style="71"/>
    <col min="1282" max="1282" width="12.28515625" style="71" customWidth="1"/>
    <col min="1283" max="1283" width="39.5703125" style="71" bestFit="1" customWidth="1"/>
    <col min="1284" max="1284" width="7.7109375" style="71" customWidth="1"/>
    <col min="1285" max="1285" width="8.85546875" style="71" customWidth="1"/>
    <col min="1286" max="1286" width="18.42578125" style="71" customWidth="1"/>
    <col min="1287" max="1537" width="9.140625" style="71"/>
    <col min="1538" max="1538" width="12.28515625" style="71" customWidth="1"/>
    <col min="1539" max="1539" width="39.5703125" style="71" bestFit="1" customWidth="1"/>
    <col min="1540" max="1540" width="7.7109375" style="71" customWidth="1"/>
    <col min="1541" max="1541" width="8.85546875" style="71" customWidth="1"/>
    <col min="1542" max="1542" width="18.42578125" style="71" customWidth="1"/>
    <col min="1543" max="1793" width="9.140625" style="71"/>
    <col min="1794" max="1794" width="12.28515625" style="71" customWidth="1"/>
    <col min="1795" max="1795" width="39.5703125" style="71" bestFit="1" customWidth="1"/>
    <col min="1796" max="1796" width="7.7109375" style="71" customWidth="1"/>
    <col min="1797" max="1797" width="8.85546875" style="71" customWidth="1"/>
    <col min="1798" max="1798" width="18.42578125" style="71" customWidth="1"/>
    <col min="1799" max="2049" width="9.140625" style="71"/>
    <col min="2050" max="2050" width="12.28515625" style="71" customWidth="1"/>
    <col min="2051" max="2051" width="39.5703125" style="71" bestFit="1" customWidth="1"/>
    <col min="2052" max="2052" width="7.7109375" style="71" customWidth="1"/>
    <col min="2053" max="2053" width="8.85546875" style="71" customWidth="1"/>
    <col min="2054" max="2054" width="18.42578125" style="71" customWidth="1"/>
    <col min="2055" max="2305" width="9.140625" style="71"/>
    <col min="2306" max="2306" width="12.28515625" style="71" customWidth="1"/>
    <col min="2307" max="2307" width="39.5703125" style="71" bestFit="1" customWidth="1"/>
    <col min="2308" max="2308" width="7.7109375" style="71" customWidth="1"/>
    <col min="2309" max="2309" width="8.85546875" style="71" customWidth="1"/>
    <col min="2310" max="2310" width="18.42578125" style="71" customWidth="1"/>
    <col min="2311" max="2561" width="9.140625" style="71"/>
    <col min="2562" max="2562" width="12.28515625" style="71" customWidth="1"/>
    <col min="2563" max="2563" width="39.5703125" style="71" bestFit="1" customWidth="1"/>
    <col min="2564" max="2564" width="7.7109375" style="71" customWidth="1"/>
    <col min="2565" max="2565" width="8.85546875" style="71" customWidth="1"/>
    <col min="2566" max="2566" width="18.42578125" style="71" customWidth="1"/>
    <col min="2567" max="2817" width="9.140625" style="71"/>
    <col min="2818" max="2818" width="12.28515625" style="71" customWidth="1"/>
    <col min="2819" max="2819" width="39.5703125" style="71" bestFit="1" customWidth="1"/>
    <col min="2820" max="2820" width="7.7109375" style="71" customWidth="1"/>
    <col min="2821" max="2821" width="8.85546875" style="71" customWidth="1"/>
    <col min="2822" max="2822" width="18.42578125" style="71" customWidth="1"/>
    <col min="2823" max="3073" width="9.140625" style="71"/>
    <col min="3074" max="3074" width="12.28515625" style="71" customWidth="1"/>
    <col min="3075" max="3075" width="39.5703125" style="71" bestFit="1" customWidth="1"/>
    <col min="3076" max="3076" width="7.7109375" style="71" customWidth="1"/>
    <col min="3077" max="3077" width="8.85546875" style="71" customWidth="1"/>
    <col min="3078" max="3078" width="18.42578125" style="71" customWidth="1"/>
    <col min="3079" max="3329" width="9.140625" style="71"/>
    <col min="3330" max="3330" width="12.28515625" style="71" customWidth="1"/>
    <col min="3331" max="3331" width="39.5703125" style="71" bestFit="1" customWidth="1"/>
    <col min="3332" max="3332" width="7.7109375" style="71" customWidth="1"/>
    <col min="3333" max="3333" width="8.85546875" style="71" customWidth="1"/>
    <col min="3334" max="3334" width="18.42578125" style="71" customWidth="1"/>
    <col min="3335" max="3585" width="9.140625" style="71"/>
    <col min="3586" max="3586" width="12.28515625" style="71" customWidth="1"/>
    <col min="3587" max="3587" width="39.5703125" style="71" bestFit="1" customWidth="1"/>
    <col min="3588" max="3588" width="7.7109375" style="71" customWidth="1"/>
    <col min="3589" max="3589" width="8.85546875" style="71" customWidth="1"/>
    <col min="3590" max="3590" width="18.42578125" style="71" customWidth="1"/>
    <col min="3591" max="3841" width="9.140625" style="71"/>
    <col min="3842" max="3842" width="12.28515625" style="71" customWidth="1"/>
    <col min="3843" max="3843" width="39.5703125" style="71" bestFit="1" customWidth="1"/>
    <col min="3844" max="3844" width="7.7109375" style="71" customWidth="1"/>
    <col min="3845" max="3845" width="8.85546875" style="71" customWidth="1"/>
    <col min="3846" max="3846" width="18.42578125" style="71" customWidth="1"/>
    <col min="3847" max="4097" width="9.140625" style="71"/>
    <col min="4098" max="4098" width="12.28515625" style="71" customWidth="1"/>
    <col min="4099" max="4099" width="39.5703125" style="71" bestFit="1" customWidth="1"/>
    <col min="4100" max="4100" width="7.7109375" style="71" customWidth="1"/>
    <col min="4101" max="4101" width="8.85546875" style="71" customWidth="1"/>
    <col min="4102" max="4102" width="18.42578125" style="71" customWidth="1"/>
    <col min="4103" max="4353" width="9.140625" style="71"/>
    <col min="4354" max="4354" width="12.28515625" style="71" customWidth="1"/>
    <col min="4355" max="4355" width="39.5703125" style="71" bestFit="1" customWidth="1"/>
    <col min="4356" max="4356" width="7.7109375" style="71" customWidth="1"/>
    <col min="4357" max="4357" width="8.85546875" style="71" customWidth="1"/>
    <col min="4358" max="4358" width="18.42578125" style="71" customWidth="1"/>
    <col min="4359" max="4609" width="9.140625" style="71"/>
    <col min="4610" max="4610" width="12.28515625" style="71" customWidth="1"/>
    <col min="4611" max="4611" width="39.5703125" style="71" bestFit="1" customWidth="1"/>
    <col min="4612" max="4612" width="7.7109375" style="71" customWidth="1"/>
    <col min="4613" max="4613" width="8.85546875" style="71" customWidth="1"/>
    <col min="4614" max="4614" width="18.42578125" style="71" customWidth="1"/>
    <col min="4615" max="4865" width="9.140625" style="71"/>
    <col min="4866" max="4866" width="12.28515625" style="71" customWidth="1"/>
    <col min="4867" max="4867" width="39.5703125" style="71" bestFit="1" customWidth="1"/>
    <col min="4868" max="4868" width="7.7109375" style="71" customWidth="1"/>
    <col min="4869" max="4869" width="8.85546875" style="71" customWidth="1"/>
    <col min="4870" max="4870" width="18.42578125" style="71" customWidth="1"/>
    <col min="4871" max="5121" width="9.140625" style="71"/>
    <col min="5122" max="5122" width="12.28515625" style="71" customWidth="1"/>
    <col min="5123" max="5123" width="39.5703125" style="71" bestFit="1" customWidth="1"/>
    <col min="5124" max="5124" width="7.7109375" style="71" customWidth="1"/>
    <col min="5125" max="5125" width="8.85546875" style="71" customWidth="1"/>
    <col min="5126" max="5126" width="18.42578125" style="71" customWidth="1"/>
    <col min="5127" max="5377" width="9.140625" style="71"/>
    <col min="5378" max="5378" width="12.28515625" style="71" customWidth="1"/>
    <col min="5379" max="5379" width="39.5703125" style="71" bestFit="1" customWidth="1"/>
    <col min="5380" max="5380" width="7.7109375" style="71" customWidth="1"/>
    <col min="5381" max="5381" width="8.85546875" style="71" customWidth="1"/>
    <col min="5382" max="5382" width="18.42578125" style="71" customWidth="1"/>
    <col min="5383" max="5633" width="9.140625" style="71"/>
    <col min="5634" max="5634" width="12.28515625" style="71" customWidth="1"/>
    <col min="5635" max="5635" width="39.5703125" style="71" bestFit="1" customWidth="1"/>
    <col min="5636" max="5636" width="7.7109375" style="71" customWidth="1"/>
    <col min="5637" max="5637" width="8.85546875" style="71" customWidth="1"/>
    <col min="5638" max="5638" width="18.42578125" style="71" customWidth="1"/>
    <col min="5639" max="5889" width="9.140625" style="71"/>
    <col min="5890" max="5890" width="12.28515625" style="71" customWidth="1"/>
    <col min="5891" max="5891" width="39.5703125" style="71" bestFit="1" customWidth="1"/>
    <col min="5892" max="5892" width="7.7109375" style="71" customWidth="1"/>
    <col min="5893" max="5893" width="8.85546875" style="71" customWidth="1"/>
    <col min="5894" max="5894" width="18.42578125" style="71" customWidth="1"/>
    <col min="5895" max="6145" width="9.140625" style="71"/>
    <col min="6146" max="6146" width="12.28515625" style="71" customWidth="1"/>
    <col min="6147" max="6147" width="39.5703125" style="71" bestFit="1" customWidth="1"/>
    <col min="6148" max="6148" width="7.7109375" style="71" customWidth="1"/>
    <col min="6149" max="6149" width="8.85546875" style="71" customWidth="1"/>
    <col min="6150" max="6150" width="18.42578125" style="71" customWidth="1"/>
    <col min="6151" max="6401" width="9.140625" style="71"/>
    <col min="6402" max="6402" width="12.28515625" style="71" customWidth="1"/>
    <col min="6403" max="6403" width="39.5703125" style="71" bestFit="1" customWidth="1"/>
    <col min="6404" max="6404" width="7.7109375" style="71" customWidth="1"/>
    <col min="6405" max="6405" width="8.85546875" style="71" customWidth="1"/>
    <col min="6406" max="6406" width="18.42578125" style="71" customWidth="1"/>
    <col min="6407" max="6657" width="9.140625" style="71"/>
    <col min="6658" max="6658" width="12.28515625" style="71" customWidth="1"/>
    <col min="6659" max="6659" width="39.5703125" style="71" bestFit="1" customWidth="1"/>
    <col min="6660" max="6660" width="7.7109375" style="71" customWidth="1"/>
    <col min="6661" max="6661" width="8.85546875" style="71" customWidth="1"/>
    <col min="6662" max="6662" width="18.42578125" style="71" customWidth="1"/>
    <col min="6663" max="6913" width="9.140625" style="71"/>
    <col min="6914" max="6914" width="12.28515625" style="71" customWidth="1"/>
    <col min="6915" max="6915" width="39.5703125" style="71" bestFit="1" customWidth="1"/>
    <col min="6916" max="6916" width="7.7109375" style="71" customWidth="1"/>
    <col min="6917" max="6917" width="8.85546875" style="71" customWidth="1"/>
    <col min="6918" max="6918" width="18.42578125" style="71" customWidth="1"/>
    <col min="6919" max="7169" width="9.140625" style="71"/>
    <col min="7170" max="7170" width="12.28515625" style="71" customWidth="1"/>
    <col min="7171" max="7171" width="39.5703125" style="71" bestFit="1" customWidth="1"/>
    <col min="7172" max="7172" width="7.7109375" style="71" customWidth="1"/>
    <col min="7173" max="7173" width="8.85546875" style="71" customWidth="1"/>
    <col min="7174" max="7174" width="18.42578125" style="71" customWidth="1"/>
    <col min="7175" max="7425" width="9.140625" style="71"/>
    <col min="7426" max="7426" width="12.28515625" style="71" customWidth="1"/>
    <col min="7427" max="7427" width="39.5703125" style="71" bestFit="1" customWidth="1"/>
    <col min="7428" max="7428" width="7.7109375" style="71" customWidth="1"/>
    <col min="7429" max="7429" width="8.85546875" style="71" customWidth="1"/>
    <col min="7430" max="7430" width="18.42578125" style="71" customWidth="1"/>
    <col min="7431" max="7681" width="9.140625" style="71"/>
    <col min="7682" max="7682" width="12.28515625" style="71" customWidth="1"/>
    <col min="7683" max="7683" width="39.5703125" style="71" bestFit="1" customWidth="1"/>
    <col min="7684" max="7684" width="7.7109375" style="71" customWidth="1"/>
    <col min="7685" max="7685" width="8.85546875" style="71" customWidth="1"/>
    <col min="7686" max="7686" width="18.42578125" style="71" customWidth="1"/>
    <col min="7687" max="7937" width="9.140625" style="71"/>
    <col min="7938" max="7938" width="12.28515625" style="71" customWidth="1"/>
    <col min="7939" max="7939" width="39.5703125" style="71" bestFit="1" customWidth="1"/>
    <col min="7940" max="7940" width="7.7109375" style="71" customWidth="1"/>
    <col min="7941" max="7941" width="8.85546875" style="71" customWidth="1"/>
    <col min="7942" max="7942" width="18.42578125" style="71" customWidth="1"/>
    <col min="7943" max="8193" width="9.140625" style="71"/>
    <col min="8194" max="8194" width="12.28515625" style="71" customWidth="1"/>
    <col min="8195" max="8195" width="39.5703125" style="71" bestFit="1" customWidth="1"/>
    <col min="8196" max="8196" width="7.7109375" style="71" customWidth="1"/>
    <col min="8197" max="8197" width="8.85546875" style="71" customWidth="1"/>
    <col min="8198" max="8198" width="18.42578125" style="71" customWidth="1"/>
    <col min="8199" max="8449" width="9.140625" style="71"/>
    <col min="8450" max="8450" width="12.28515625" style="71" customWidth="1"/>
    <col min="8451" max="8451" width="39.5703125" style="71" bestFit="1" customWidth="1"/>
    <col min="8452" max="8452" width="7.7109375" style="71" customWidth="1"/>
    <col min="8453" max="8453" width="8.85546875" style="71" customWidth="1"/>
    <col min="8454" max="8454" width="18.42578125" style="71" customWidth="1"/>
    <col min="8455" max="8705" width="9.140625" style="71"/>
    <col min="8706" max="8706" width="12.28515625" style="71" customWidth="1"/>
    <col min="8707" max="8707" width="39.5703125" style="71" bestFit="1" customWidth="1"/>
    <col min="8708" max="8708" width="7.7109375" style="71" customWidth="1"/>
    <col min="8709" max="8709" width="8.85546875" style="71" customWidth="1"/>
    <col min="8710" max="8710" width="18.42578125" style="71" customWidth="1"/>
    <col min="8711" max="8961" width="9.140625" style="71"/>
    <col min="8962" max="8962" width="12.28515625" style="71" customWidth="1"/>
    <col min="8963" max="8963" width="39.5703125" style="71" bestFit="1" customWidth="1"/>
    <col min="8964" max="8964" width="7.7109375" style="71" customWidth="1"/>
    <col min="8965" max="8965" width="8.85546875" style="71" customWidth="1"/>
    <col min="8966" max="8966" width="18.42578125" style="71" customWidth="1"/>
    <col min="8967" max="9217" width="9.140625" style="71"/>
    <col min="9218" max="9218" width="12.28515625" style="71" customWidth="1"/>
    <col min="9219" max="9219" width="39.5703125" style="71" bestFit="1" customWidth="1"/>
    <col min="9220" max="9220" width="7.7109375" style="71" customWidth="1"/>
    <col min="9221" max="9221" width="8.85546875" style="71" customWidth="1"/>
    <col min="9222" max="9222" width="18.42578125" style="71" customWidth="1"/>
    <col min="9223" max="9473" width="9.140625" style="71"/>
    <col min="9474" max="9474" width="12.28515625" style="71" customWidth="1"/>
    <col min="9475" max="9475" width="39.5703125" style="71" bestFit="1" customWidth="1"/>
    <col min="9476" max="9476" width="7.7109375" style="71" customWidth="1"/>
    <col min="9477" max="9477" width="8.85546875" style="71" customWidth="1"/>
    <col min="9478" max="9478" width="18.42578125" style="71" customWidth="1"/>
    <col min="9479" max="9729" width="9.140625" style="71"/>
    <col min="9730" max="9730" width="12.28515625" style="71" customWidth="1"/>
    <col min="9731" max="9731" width="39.5703125" style="71" bestFit="1" customWidth="1"/>
    <col min="9732" max="9732" width="7.7109375" style="71" customWidth="1"/>
    <col min="9733" max="9733" width="8.85546875" style="71" customWidth="1"/>
    <col min="9734" max="9734" width="18.42578125" style="71" customWidth="1"/>
    <col min="9735" max="9985" width="9.140625" style="71"/>
    <col min="9986" max="9986" width="12.28515625" style="71" customWidth="1"/>
    <col min="9987" max="9987" width="39.5703125" style="71" bestFit="1" customWidth="1"/>
    <col min="9988" max="9988" width="7.7109375" style="71" customWidth="1"/>
    <col min="9989" max="9989" width="8.85546875" style="71" customWidth="1"/>
    <col min="9990" max="9990" width="18.42578125" style="71" customWidth="1"/>
    <col min="9991" max="10241" width="9.140625" style="71"/>
    <col min="10242" max="10242" width="12.28515625" style="71" customWidth="1"/>
    <col min="10243" max="10243" width="39.5703125" style="71" bestFit="1" customWidth="1"/>
    <col min="10244" max="10244" width="7.7109375" style="71" customWidth="1"/>
    <col min="10245" max="10245" width="8.85546875" style="71" customWidth="1"/>
    <col min="10246" max="10246" width="18.42578125" style="71" customWidth="1"/>
    <col min="10247" max="10497" width="9.140625" style="71"/>
    <col min="10498" max="10498" width="12.28515625" style="71" customWidth="1"/>
    <col min="10499" max="10499" width="39.5703125" style="71" bestFit="1" customWidth="1"/>
    <col min="10500" max="10500" width="7.7109375" style="71" customWidth="1"/>
    <col min="10501" max="10501" width="8.85546875" style="71" customWidth="1"/>
    <col min="10502" max="10502" width="18.42578125" style="71" customWidth="1"/>
    <col min="10503" max="10753" width="9.140625" style="71"/>
    <col min="10754" max="10754" width="12.28515625" style="71" customWidth="1"/>
    <col min="10755" max="10755" width="39.5703125" style="71" bestFit="1" customWidth="1"/>
    <col min="10756" max="10756" width="7.7109375" style="71" customWidth="1"/>
    <col min="10757" max="10757" width="8.85546875" style="71" customWidth="1"/>
    <col min="10758" max="10758" width="18.42578125" style="71" customWidth="1"/>
    <col min="10759" max="11009" width="9.140625" style="71"/>
    <col min="11010" max="11010" width="12.28515625" style="71" customWidth="1"/>
    <col min="11011" max="11011" width="39.5703125" style="71" bestFit="1" customWidth="1"/>
    <col min="11012" max="11012" width="7.7109375" style="71" customWidth="1"/>
    <col min="11013" max="11013" width="8.85546875" style="71" customWidth="1"/>
    <col min="11014" max="11014" width="18.42578125" style="71" customWidth="1"/>
    <col min="11015" max="11265" width="9.140625" style="71"/>
    <col min="11266" max="11266" width="12.28515625" style="71" customWidth="1"/>
    <col min="11267" max="11267" width="39.5703125" style="71" bestFit="1" customWidth="1"/>
    <col min="11268" max="11268" width="7.7109375" style="71" customWidth="1"/>
    <col min="11269" max="11269" width="8.85546875" style="71" customWidth="1"/>
    <col min="11270" max="11270" width="18.42578125" style="71" customWidth="1"/>
    <col min="11271" max="11521" width="9.140625" style="71"/>
    <col min="11522" max="11522" width="12.28515625" style="71" customWidth="1"/>
    <col min="11523" max="11523" width="39.5703125" style="71" bestFit="1" customWidth="1"/>
    <col min="11524" max="11524" width="7.7109375" style="71" customWidth="1"/>
    <col min="11525" max="11525" width="8.85546875" style="71" customWidth="1"/>
    <col min="11526" max="11526" width="18.42578125" style="71" customWidth="1"/>
    <col min="11527" max="11777" width="9.140625" style="71"/>
    <col min="11778" max="11778" width="12.28515625" style="71" customWidth="1"/>
    <col min="11779" max="11779" width="39.5703125" style="71" bestFit="1" customWidth="1"/>
    <col min="11780" max="11780" width="7.7109375" style="71" customWidth="1"/>
    <col min="11781" max="11781" width="8.85546875" style="71" customWidth="1"/>
    <col min="11782" max="11782" width="18.42578125" style="71" customWidth="1"/>
    <col min="11783" max="12033" width="9.140625" style="71"/>
    <col min="12034" max="12034" width="12.28515625" style="71" customWidth="1"/>
    <col min="12035" max="12035" width="39.5703125" style="71" bestFit="1" customWidth="1"/>
    <col min="12036" max="12036" width="7.7109375" style="71" customWidth="1"/>
    <col min="12037" max="12037" width="8.85546875" style="71" customWidth="1"/>
    <col min="12038" max="12038" width="18.42578125" style="71" customWidth="1"/>
    <col min="12039" max="12289" width="9.140625" style="71"/>
    <col min="12290" max="12290" width="12.28515625" style="71" customWidth="1"/>
    <col min="12291" max="12291" width="39.5703125" style="71" bestFit="1" customWidth="1"/>
    <col min="12292" max="12292" width="7.7109375" style="71" customWidth="1"/>
    <col min="12293" max="12293" width="8.85546875" style="71" customWidth="1"/>
    <col min="12294" max="12294" width="18.42578125" style="71" customWidth="1"/>
    <col min="12295" max="12545" width="9.140625" style="71"/>
    <col min="12546" max="12546" width="12.28515625" style="71" customWidth="1"/>
    <col min="12547" max="12547" width="39.5703125" style="71" bestFit="1" customWidth="1"/>
    <col min="12548" max="12548" width="7.7109375" style="71" customWidth="1"/>
    <col min="12549" max="12549" width="8.85546875" style="71" customWidth="1"/>
    <col min="12550" max="12550" width="18.42578125" style="71" customWidth="1"/>
    <col min="12551" max="12801" width="9.140625" style="71"/>
    <col min="12802" max="12802" width="12.28515625" style="71" customWidth="1"/>
    <col min="12803" max="12803" width="39.5703125" style="71" bestFit="1" customWidth="1"/>
    <col min="12804" max="12804" width="7.7109375" style="71" customWidth="1"/>
    <col min="12805" max="12805" width="8.85546875" style="71" customWidth="1"/>
    <col min="12806" max="12806" width="18.42578125" style="71" customWidth="1"/>
    <col min="12807" max="13057" width="9.140625" style="71"/>
    <col min="13058" max="13058" width="12.28515625" style="71" customWidth="1"/>
    <col min="13059" max="13059" width="39.5703125" style="71" bestFit="1" customWidth="1"/>
    <col min="13060" max="13060" width="7.7109375" style="71" customWidth="1"/>
    <col min="13061" max="13061" width="8.85546875" style="71" customWidth="1"/>
    <col min="13062" max="13062" width="18.42578125" style="71" customWidth="1"/>
    <col min="13063" max="13313" width="9.140625" style="71"/>
    <col min="13314" max="13314" width="12.28515625" style="71" customWidth="1"/>
    <col min="13315" max="13315" width="39.5703125" style="71" bestFit="1" customWidth="1"/>
    <col min="13316" max="13316" width="7.7109375" style="71" customWidth="1"/>
    <col min="13317" max="13317" width="8.85546875" style="71" customWidth="1"/>
    <col min="13318" max="13318" width="18.42578125" style="71" customWidth="1"/>
    <col min="13319" max="13569" width="9.140625" style="71"/>
    <col min="13570" max="13570" width="12.28515625" style="71" customWidth="1"/>
    <col min="13571" max="13571" width="39.5703125" style="71" bestFit="1" customWidth="1"/>
    <col min="13572" max="13572" width="7.7109375" style="71" customWidth="1"/>
    <col min="13573" max="13573" width="8.85546875" style="71" customWidth="1"/>
    <col min="13574" max="13574" width="18.42578125" style="71" customWidth="1"/>
    <col min="13575" max="13825" width="9.140625" style="71"/>
    <col min="13826" max="13826" width="12.28515625" style="71" customWidth="1"/>
    <col min="13827" max="13827" width="39.5703125" style="71" bestFit="1" customWidth="1"/>
    <col min="13828" max="13828" width="7.7109375" style="71" customWidth="1"/>
    <col min="13829" max="13829" width="8.85546875" style="71" customWidth="1"/>
    <col min="13830" max="13830" width="18.42578125" style="71" customWidth="1"/>
    <col min="13831" max="14081" width="9.140625" style="71"/>
    <col min="14082" max="14082" width="12.28515625" style="71" customWidth="1"/>
    <col min="14083" max="14083" width="39.5703125" style="71" bestFit="1" customWidth="1"/>
    <col min="14084" max="14084" width="7.7109375" style="71" customWidth="1"/>
    <col min="14085" max="14085" width="8.85546875" style="71" customWidth="1"/>
    <col min="14086" max="14086" width="18.42578125" style="71" customWidth="1"/>
    <col min="14087" max="14337" width="9.140625" style="71"/>
    <col min="14338" max="14338" width="12.28515625" style="71" customWidth="1"/>
    <col min="14339" max="14339" width="39.5703125" style="71" bestFit="1" customWidth="1"/>
    <col min="14340" max="14340" width="7.7109375" style="71" customWidth="1"/>
    <col min="14341" max="14341" width="8.85546875" style="71" customWidth="1"/>
    <col min="14342" max="14342" width="18.42578125" style="71" customWidth="1"/>
    <col min="14343" max="14593" width="9.140625" style="71"/>
    <col min="14594" max="14594" width="12.28515625" style="71" customWidth="1"/>
    <col min="14595" max="14595" width="39.5703125" style="71" bestFit="1" customWidth="1"/>
    <col min="14596" max="14596" width="7.7109375" style="71" customWidth="1"/>
    <col min="14597" max="14597" width="8.85546875" style="71" customWidth="1"/>
    <col min="14598" max="14598" width="18.42578125" style="71" customWidth="1"/>
    <col min="14599" max="14849" width="9.140625" style="71"/>
    <col min="14850" max="14850" width="12.28515625" style="71" customWidth="1"/>
    <col min="14851" max="14851" width="39.5703125" style="71" bestFit="1" customWidth="1"/>
    <col min="14852" max="14852" width="7.7109375" style="71" customWidth="1"/>
    <col min="14853" max="14853" width="8.85546875" style="71" customWidth="1"/>
    <col min="14854" max="14854" width="18.42578125" style="71" customWidth="1"/>
    <col min="14855" max="15105" width="9.140625" style="71"/>
    <col min="15106" max="15106" width="12.28515625" style="71" customWidth="1"/>
    <col min="15107" max="15107" width="39.5703125" style="71" bestFit="1" customWidth="1"/>
    <col min="15108" max="15108" width="7.7109375" style="71" customWidth="1"/>
    <col min="15109" max="15109" width="8.85546875" style="71" customWidth="1"/>
    <col min="15110" max="15110" width="18.42578125" style="71" customWidth="1"/>
    <col min="15111" max="15361" width="9.140625" style="71"/>
    <col min="15362" max="15362" width="12.28515625" style="71" customWidth="1"/>
    <col min="15363" max="15363" width="39.5703125" style="71" bestFit="1" customWidth="1"/>
    <col min="15364" max="15364" width="7.7109375" style="71" customWidth="1"/>
    <col min="15365" max="15365" width="8.85546875" style="71" customWidth="1"/>
    <col min="15366" max="15366" width="18.42578125" style="71" customWidth="1"/>
    <col min="15367" max="15617" width="9.140625" style="71"/>
    <col min="15618" max="15618" width="12.28515625" style="71" customWidth="1"/>
    <col min="15619" max="15619" width="39.5703125" style="71" bestFit="1" customWidth="1"/>
    <col min="15620" max="15620" width="7.7109375" style="71" customWidth="1"/>
    <col min="15621" max="15621" width="8.85546875" style="71" customWidth="1"/>
    <col min="15622" max="15622" width="18.42578125" style="71" customWidth="1"/>
    <col min="15623" max="15873" width="9.140625" style="71"/>
    <col min="15874" max="15874" width="12.28515625" style="71" customWidth="1"/>
    <col min="15875" max="15875" width="39.5703125" style="71" bestFit="1" customWidth="1"/>
    <col min="15876" max="15876" width="7.7109375" style="71" customWidth="1"/>
    <col min="15877" max="15877" width="8.85546875" style="71" customWidth="1"/>
    <col min="15878" max="15878" width="18.42578125" style="71" customWidth="1"/>
    <col min="15879" max="16129" width="9.140625" style="71"/>
    <col min="16130" max="16130" width="12.28515625" style="71" customWidth="1"/>
    <col min="16131" max="16131" width="39.5703125" style="71" bestFit="1" customWidth="1"/>
    <col min="16132" max="16132" width="7.7109375" style="71" customWidth="1"/>
    <col min="16133" max="16133" width="8.85546875" style="71" customWidth="1"/>
    <col min="16134" max="16134" width="18.42578125" style="71" customWidth="1"/>
    <col min="16135" max="16384" width="9.140625" style="71"/>
  </cols>
  <sheetData>
    <row r="2" spans="2:15" x14ac:dyDescent="0.25">
      <c r="I2" s="82"/>
      <c r="J2" s="82"/>
      <c r="K2" s="82"/>
    </row>
    <row r="3" spans="2:15" ht="20.25" x14ac:dyDescent="0.3">
      <c r="I3" s="83" t="s">
        <v>38</v>
      </c>
      <c r="J3" s="83"/>
      <c r="K3" s="83"/>
    </row>
    <row r="4" spans="2:15" x14ac:dyDescent="0.25">
      <c r="I4" s="84">
        <f ca="1">NOW()</f>
        <v>43295.588770023147</v>
      </c>
      <c r="J4" s="85"/>
      <c r="K4" s="85"/>
    </row>
    <row r="5" spans="2:15" x14ac:dyDescent="0.25">
      <c r="I5" s="82"/>
      <c r="J5" s="82"/>
      <c r="K5" s="82"/>
    </row>
    <row r="7" spans="2:15" ht="13.5" customHeight="1" thickBot="1" x14ac:dyDescent="0.3"/>
    <row r="8" spans="2:15" ht="15.75" hidden="1" thickBo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2:15" ht="15.75" thickTop="1" x14ac:dyDescent="0.25">
      <c r="B9" s="45" t="s">
        <v>39</v>
      </c>
      <c r="C9" s="46"/>
      <c r="D9" s="46"/>
      <c r="E9" s="46"/>
      <c r="F9" s="46"/>
      <c r="G9" s="46"/>
      <c r="H9" s="46"/>
      <c r="I9" s="46"/>
      <c r="J9" s="46"/>
      <c r="K9" s="46"/>
      <c r="L9" s="47"/>
      <c r="M9" s="73"/>
      <c r="N9" s="73"/>
      <c r="O9" s="73"/>
    </row>
    <row r="10" spans="2:15" ht="15.75" thickBot="1" x14ac:dyDescent="0.3"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2:15" ht="16.5" thickTop="1" thickBot="1" x14ac:dyDescent="0.3">
      <c r="B11" s="37" t="s">
        <v>0</v>
      </c>
      <c r="C11" s="38"/>
      <c r="D11" s="38"/>
      <c r="E11" s="38"/>
      <c r="F11" s="39"/>
      <c r="H11" s="37" t="s">
        <v>17</v>
      </c>
      <c r="I11" s="38"/>
      <c r="J11" s="38"/>
      <c r="K11" s="38"/>
      <c r="L11" s="39"/>
    </row>
    <row r="12" spans="2:15" ht="16.5" thickTop="1" thickBot="1" x14ac:dyDescent="0.3">
      <c r="B12" s="17" t="s">
        <v>1</v>
      </c>
      <c r="C12" s="40" t="s">
        <v>2</v>
      </c>
      <c r="D12" s="41"/>
      <c r="E12" s="18" t="s">
        <v>3</v>
      </c>
      <c r="F12" s="19" t="s">
        <v>4</v>
      </c>
      <c r="H12" s="26"/>
      <c r="I12" s="4" t="s">
        <v>2</v>
      </c>
      <c r="J12" s="5" t="s">
        <v>18</v>
      </c>
      <c r="K12" s="6" t="s">
        <v>19</v>
      </c>
      <c r="L12" s="5" t="s">
        <v>3</v>
      </c>
    </row>
    <row r="13" spans="2:15" ht="15.75" thickTop="1" x14ac:dyDescent="0.25">
      <c r="B13" s="20">
        <v>1</v>
      </c>
      <c r="C13" s="42" t="s">
        <v>5</v>
      </c>
      <c r="D13" s="43"/>
      <c r="E13" s="44"/>
      <c r="F13" s="94">
        <v>10</v>
      </c>
      <c r="H13" s="27">
        <v>13</v>
      </c>
      <c r="I13" s="64" t="s">
        <v>20</v>
      </c>
      <c r="J13" s="64"/>
      <c r="K13" s="64"/>
      <c r="L13" s="1">
        <f>F25/F28</f>
        <v>0.17142857142857143</v>
      </c>
    </row>
    <row r="14" spans="2:15" x14ac:dyDescent="0.25">
      <c r="B14" s="21">
        <f t="shared" ref="B14:B22" si="0">B13+1</f>
        <v>2</v>
      </c>
      <c r="C14" s="22" t="s">
        <v>6</v>
      </c>
      <c r="D14" s="23"/>
      <c r="E14" s="93">
        <v>0.1</v>
      </c>
      <c r="F14" s="30">
        <f>E14*F13</f>
        <v>1</v>
      </c>
      <c r="H14" s="28">
        <f>H13+1</f>
        <v>14</v>
      </c>
      <c r="I14" s="51" t="s">
        <v>21</v>
      </c>
      <c r="J14" s="51"/>
      <c r="K14" s="51"/>
      <c r="L14" s="87">
        <v>0.17</v>
      </c>
    </row>
    <row r="15" spans="2:15" x14ac:dyDescent="0.25">
      <c r="B15" s="21">
        <f t="shared" si="0"/>
        <v>3</v>
      </c>
      <c r="C15" s="34" t="s">
        <v>7</v>
      </c>
      <c r="D15" s="35"/>
      <c r="E15" s="36"/>
      <c r="F15" s="31">
        <f>F13+F14</f>
        <v>11</v>
      </c>
      <c r="H15" s="28">
        <f t="shared" ref="H15:H22" si="1">H14+1</f>
        <v>15</v>
      </c>
      <c r="I15" s="51" t="s">
        <v>36</v>
      </c>
      <c r="J15" s="51"/>
      <c r="K15" s="51"/>
      <c r="L15" s="87">
        <v>7.6499999999999999E-2</v>
      </c>
    </row>
    <row r="16" spans="2:15" x14ac:dyDescent="0.25">
      <c r="B16" s="21">
        <f t="shared" si="0"/>
        <v>4</v>
      </c>
      <c r="C16" s="22" t="s">
        <v>8</v>
      </c>
      <c r="D16" s="23"/>
      <c r="E16" s="93">
        <v>0.17</v>
      </c>
      <c r="F16" s="31">
        <f>E16*F13</f>
        <v>1.7000000000000002</v>
      </c>
      <c r="H16" s="28">
        <f t="shared" si="1"/>
        <v>16</v>
      </c>
      <c r="I16" s="51" t="s">
        <v>22</v>
      </c>
      <c r="J16" s="51"/>
      <c r="K16" s="51"/>
      <c r="L16" s="87">
        <v>0.02</v>
      </c>
    </row>
    <row r="17" spans="2:15" x14ac:dyDescent="0.25">
      <c r="B17" s="21">
        <f t="shared" si="0"/>
        <v>5</v>
      </c>
      <c r="C17" s="34" t="s">
        <v>9</v>
      </c>
      <c r="D17" s="35"/>
      <c r="E17" s="36"/>
      <c r="F17" s="32">
        <v>0.44</v>
      </c>
      <c r="H17" s="28">
        <f t="shared" si="1"/>
        <v>17</v>
      </c>
      <c r="I17" s="51" t="s">
        <v>23</v>
      </c>
      <c r="J17" s="51"/>
      <c r="K17" s="51"/>
      <c r="L17" s="87">
        <v>0.01</v>
      </c>
    </row>
    <row r="18" spans="2:15" x14ac:dyDescent="0.25">
      <c r="B18" s="21">
        <v>6</v>
      </c>
      <c r="C18" s="22" t="s">
        <v>33</v>
      </c>
      <c r="D18" s="23"/>
      <c r="E18" s="93">
        <v>1.6500000000000001E-2</v>
      </c>
      <c r="F18" s="31">
        <f>E18*F13</f>
        <v>0.16500000000000001</v>
      </c>
      <c r="H18" s="28">
        <f t="shared" ref="H18:H21" si="2">+H17+1</f>
        <v>18</v>
      </c>
      <c r="I18" s="7" t="s">
        <v>37</v>
      </c>
      <c r="J18" s="8"/>
      <c r="K18" s="8"/>
      <c r="L18" s="87">
        <v>0.01</v>
      </c>
    </row>
    <row r="19" spans="2:15" x14ac:dyDescent="0.25">
      <c r="B19" s="21">
        <v>7</v>
      </c>
      <c r="C19" s="22" t="s">
        <v>34</v>
      </c>
      <c r="D19" s="23"/>
      <c r="E19" s="93">
        <v>7.5999999999999998E-2</v>
      </c>
      <c r="F19" s="31">
        <f>E19*F13</f>
        <v>0.76</v>
      </c>
      <c r="H19" s="28">
        <f t="shared" si="2"/>
        <v>19</v>
      </c>
      <c r="I19" s="7" t="s">
        <v>35</v>
      </c>
      <c r="J19" s="8"/>
      <c r="K19" s="8"/>
      <c r="L19" s="87">
        <v>0.01</v>
      </c>
    </row>
    <row r="20" spans="2:15" x14ac:dyDescent="0.25">
      <c r="B20" s="21">
        <v>8</v>
      </c>
      <c r="C20" s="22" t="s">
        <v>10</v>
      </c>
      <c r="D20" s="23"/>
      <c r="E20" s="93">
        <v>0</v>
      </c>
      <c r="F20" s="31">
        <f>E20*F17</f>
        <v>0</v>
      </c>
      <c r="H20" s="28">
        <f t="shared" si="2"/>
        <v>20</v>
      </c>
      <c r="I20" s="29" t="s">
        <v>24</v>
      </c>
      <c r="J20" s="89">
        <v>60</v>
      </c>
      <c r="K20" s="88">
        <v>2.5000000000000001E-2</v>
      </c>
      <c r="L20" s="2">
        <f>(1+K20)^(J20/30)-1</f>
        <v>5.062499999999992E-2</v>
      </c>
    </row>
    <row r="21" spans="2:15" ht="15.75" thickBot="1" x14ac:dyDescent="0.3">
      <c r="B21" s="24">
        <f t="shared" si="0"/>
        <v>9</v>
      </c>
      <c r="C21" s="52" t="s">
        <v>11</v>
      </c>
      <c r="D21" s="53"/>
      <c r="E21" s="54"/>
      <c r="F21" s="92"/>
      <c r="H21" s="28">
        <f t="shared" si="2"/>
        <v>21</v>
      </c>
      <c r="I21" s="29" t="s">
        <v>25</v>
      </c>
      <c r="J21" s="29"/>
      <c r="K21" s="29"/>
      <c r="L21" s="86">
        <v>0.2</v>
      </c>
    </row>
    <row r="22" spans="2:15" ht="16.5" thickTop="1" thickBot="1" x14ac:dyDescent="0.3">
      <c r="B22" s="3">
        <f t="shared" si="0"/>
        <v>10</v>
      </c>
      <c r="C22" s="55" t="s">
        <v>12</v>
      </c>
      <c r="D22" s="56"/>
      <c r="E22" s="57"/>
      <c r="F22" s="33">
        <f>F15-F16+F17-F18-F19-F20+F21</f>
        <v>8.8150000000000013</v>
      </c>
      <c r="H22" s="9">
        <f t="shared" si="1"/>
        <v>22</v>
      </c>
      <c r="I22" s="66" t="s">
        <v>26</v>
      </c>
      <c r="J22" s="66"/>
      <c r="K22" s="66"/>
      <c r="L22" s="10">
        <f>SUM(L13:L21)</f>
        <v>0.71855357142857135</v>
      </c>
    </row>
    <row r="23" spans="2:15" ht="6" customHeight="1" thickTop="1" thickBot="1" x14ac:dyDescent="0.3">
      <c r="B23" s="74"/>
      <c r="C23" s="75"/>
      <c r="D23" s="75"/>
      <c r="E23" s="75"/>
      <c r="F23" s="76"/>
      <c r="H23" s="74"/>
      <c r="I23" s="75"/>
      <c r="J23" s="75"/>
      <c r="K23" s="75"/>
      <c r="L23" s="77"/>
    </row>
    <row r="24" spans="2:15" ht="16.5" thickTop="1" thickBot="1" x14ac:dyDescent="0.3">
      <c r="B24" s="58" t="s">
        <v>13</v>
      </c>
      <c r="C24" s="59"/>
      <c r="D24" s="59"/>
      <c r="E24" s="59"/>
      <c r="F24" s="60"/>
      <c r="H24" s="67" t="s">
        <v>27</v>
      </c>
      <c r="I24" s="68"/>
      <c r="J24" s="68"/>
      <c r="K24" s="68"/>
      <c r="L24" s="69"/>
    </row>
    <row r="25" spans="2:15" ht="16.5" thickTop="1" thickBot="1" x14ac:dyDescent="0.3">
      <c r="B25" s="25">
        <v>11</v>
      </c>
      <c r="C25" s="61" t="s">
        <v>14</v>
      </c>
      <c r="D25" s="62"/>
      <c r="E25" s="63"/>
      <c r="F25" s="91">
        <v>60000</v>
      </c>
      <c r="H25" s="11">
        <f>H22+1</f>
        <v>23</v>
      </c>
      <c r="I25" s="70" t="s">
        <v>28</v>
      </c>
      <c r="J25" s="70"/>
      <c r="K25" s="70"/>
      <c r="L25" s="12">
        <f>(1-L22)/1</f>
        <v>0.28144642857142865</v>
      </c>
    </row>
    <row r="26" spans="2:15" ht="16.5" thickTop="1" thickBot="1" x14ac:dyDescent="0.3">
      <c r="F26" s="78"/>
      <c r="H26" s="13">
        <f>H25+1</f>
        <v>24</v>
      </c>
      <c r="I26" s="65" t="s">
        <v>29</v>
      </c>
      <c r="J26" s="65"/>
      <c r="K26" s="65"/>
      <c r="L26" s="14">
        <f>(1/L25)/1</f>
        <v>3.553074043525156</v>
      </c>
    </row>
    <row r="27" spans="2:15" ht="16.5" thickTop="1" thickBot="1" x14ac:dyDescent="0.3">
      <c r="B27" s="58" t="s">
        <v>15</v>
      </c>
      <c r="C27" s="59"/>
      <c r="D27" s="59"/>
      <c r="E27" s="59"/>
      <c r="F27" s="60"/>
      <c r="H27" s="72"/>
    </row>
    <row r="28" spans="2:15" ht="16.5" thickTop="1" thickBot="1" x14ac:dyDescent="0.3">
      <c r="B28" s="25">
        <v>12</v>
      </c>
      <c r="C28" s="61" t="s">
        <v>16</v>
      </c>
      <c r="D28" s="62"/>
      <c r="E28" s="63"/>
      <c r="F28" s="91">
        <v>350000</v>
      </c>
      <c r="H28" s="67" t="s">
        <v>30</v>
      </c>
      <c r="I28" s="68"/>
      <c r="J28" s="68"/>
      <c r="K28" s="68"/>
      <c r="L28" s="69"/>
    </row>
    <row r="29" spans="2:15" ht="15.75" thickTop="1" x14ac:dyDescent="0.25">
      <c r="B29" s="74"/>
      <c r="C29" s="79"/>
      <c r="D29" s="75"/>
      <c r="E29" s="75"/>
      <c r="F29" s="80"/>
      <c r="H29" s="11">
        <f>H26+1</f>
        <v>25</v>
      </c>
      <c r="I29" s="70" t="s">
        <v>31</v>
      </c>
      <c r="J29" s="70"/>
      <c r="K29" s="70"/>
      <c r="L29" s="12">
        <f>L26*F22</f>
        <v>31.320347693674254</v>
      </c>
    </row>
    <row r="30" spans="2:15" s="73" customFormat="1" ht="15.75" thickBot="1" x14ac:dyDescent="0.3">
      <c r="B30" s="81"/>
      <c r="C30" s="81" t="s">
        <v>40</v>
      </c>
      <c r="D30" s="81"/>
      <c r="E30" s="81"/>
      <c r="F30" s="95"/>
      <c r="H30" s="13">
        <f>H29+1</f>
        <v>26</v>
      </c>
      <c r="I30" s="65" t="s">
        <v>32</v>
      </c>
      <c r="J30" s="65"/>
      <c r="K30" s="65"/>
      <c r="L30" s="90"/>
      <c r="M30" s="71"/>
      <c r="N30" s="71"/>
      <c r="O30" s="71"/>
    </row>
    <row r="31" spans="2:15" ht="15.75" thickTop="1" x14ac:dyDescent="0.25">
      <c r="B31" s="71"/>
      <c r="H31" s="72"/>
    </row>
    <row r="32" spans="2:15" x14ac:dyDescent="0.25">
      <c r="B32" s="71"/>
      <c r="H32" s="72"/>
    </row>
    <row r="33" spans="2:2" x14ac:dyDescent="0.25">
      <c r="B33" s="71"/>
    </row>
    <row r="34" spans="2:2" x14ac:dyDescent="0.25">
      <c r="B34" s="71"/>
    </row>
    <row r="35" spans="2:2" x14ac:dyDescent="0.25">
      <c r="B35" s="71"/>
    </row>
    <row r="36" spans="2:2" x14ac:dyDescent="0.25">
      <c r="B36" s="71"/>
    </row>
    <row r="37" spans="2:2" x14ac:dyDescent="0.25">
      <c r="B37" s="71"/>
    </row>
    <row r="38" spans="2:2" x14ac:dyDescent="0.25">
      <c r="B38" s="71"/>
    </row>
    <row r="39" spans="2:2" x14ac:dyDescent="0.25">
      <c r="B39" s="71"/>
    </row>
    <row r="40" spans="2:2" x14ac:dyDescent="0.25">
      <c r="B40" s="71"/>
    </row>
    <row r="41" spans="2:2" x14ac:dyDescent="0.25">
      <c r="B41" s="71"/>
    </row>
    <row r="42" spans="2:2" x14ac:dyDescent="0.25">
      <c r="B42" s="71"/>
    </row>
    <row r="43" spans="2:2" x14ac:dyDescent="0.25">
      <c r="B43" s="71"/>
    </row>
    <row r="44" spans="2:2" x14ac:dyDescent="0.25">
      <c r="B44" s="71"/>
    </row>
    <row r="45" spans="2:2" x14ac:dyDescent="0.25">
      <c r="B45" s="71"/>
    </row>
    <row r="46" spans="2:2" x14ac:dyDescent="0.25">
      <c r="B46" s="71"/>
    </row>
    <row r="47" spans="2:2" x14ac:dyDescent="0.25">
      <c r="B47" s="71"/>
    </row>
    <row r="48" spans="2:2" x14ac:dyDescent="0.25">
      <c r="B48" s="71"/>
    </row>
    <row r="49" spans="2:2" x14ac:dyDescent="0.25">
      <c r="B49" s="71"/>
    </row>
    <row r="50" spans="2:2" x14ac:dyDescent="0.25">
      <c r="B50" s="71"/>
    </row>
  </sheetData>
  <sheetProtection password="F006" sheet="1" objects="1" scenarios="1"/>
  <mergeCells count="27">
    <mergeCell ref="I3:K3"/>
    <mergeCell ref="I4:K4"/>
    <mergeCell ref="I30:K30"/>
    <mergeCell ref="I22:K22"/>
    <mergeCell ref="H24:L24"/>
    <mergeCell ref="I25:K25"/>
    <mergeCell ref="I26:K26"/>
    <mergeCell ref="H28:L28"/>
    <mergeCell ref="I29:K29"/>
    <mergeCell ref="C25:E25"/>
    <mergeCell ref="B27:F27"/>
    <mergeCell ref="C28:E28"/>
    <mergeCell ref="H11:L11"/>
    <mergeCell ref="I13:K13"/>
    <mergeCell ref="I14:K14"/>
    <mergeCell ref="I15:K15"/>
    <mergeCell ref="I16:K16"/>
    <mergeCell ref="B9:L10"/>
    <mergeCell ref="I17:K17"/>
    <mergeCell ref="C21:E21"/>
    <mergeCell ref="C22:E22"/>
    <mergeCell ref="B24:F24"/>
    <mergeCell ref="C17:E17"/>
    <mergeCell ref="B11:F11"/>
    <mergeCell ref="C12:D12"/>
    <mergeCell ref="C13:E13"/>
    <mergeCell ref="C15:E15"/>
  </mergeCells>
  <hyperlinks>
    <hyperlink ref="I3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Valini &amp; Associados</dc:creator>
  <cp:lastModifiedBy>Valini Consulting &amp; Training</cp:lastModifiedBy>
  <dcterms:created xsi:type="dcterms:W3CDTF">2013-04-11T16:22:20Z</dcterms:created>
  <dcterms:modified xsi:type="dcterms:W3CDTF">2018-07-14T17:09:43Z</dcterms:modified>
</cp:coreProperties>
</file>